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440" windowHeight="12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5" i="1" l="1"/>
  <c r="B3" i="1"/>
  <c r="D43" i="1"/>
  <c r="D156" i="1"/>
  <c r="D153" i="1"/>
  <c r="D147" i="1"/>
  <c r="D139" i="1"/>
  <c r="D25" i="1"/>
  <c r="D126" i="1"/>
  <c r="D116" i="1"/>
  <c r="D108" i="1"/>
  <c r="D88" i="1"/>
  <c r="D86" i="1"/>
  <c r="D82" i="1"/>
  <c r="D74" i="1"/>
  <c r="D66" i="1"/>
  <c r="D60" i="1"/>
  <c r="D51" i="1"/>
  <c r="D69" i="1"/>
  <c r="D36" i="1"/>
  <c r="D30" i="1" l="1"/>
  <c r="D19" i="1"/>
  <c r="D99" i="1"/>
  <c r="B2" i="1" l="1"/>
  <c r="C153" i="1"/>
  <c r="C116" i="1"/>
  <c r="C156" i="1"/>
  <c r="C147" i="1"/>
  <c r="C139" i="1"/>
  <c r="C126" i="1"/>
  <c r="C108" i="1"/>
  <c r="C88" i="1"/>
  <c r="C82" i="1"/>
  <c r="C74" i="1"/>
  <c r="C69" i="1"/>
  <c r="C66" i="1"/>
  <c r="C60" i="1"/>
  <c r="C51" i="1"/>
  <c r="C43" i="1"/>
  <c r="C36" i="1"/>
  <c r="C30" i="1"/>
  <c r="C25" i="1"/>
  <c r="C19" i="1"/>
  <c r="C86" i="1"/>
  <c r="C99" i="1"/>
  <c r="F3" i="1"/>
  <c r="F2" i="1"/>
  <c r="F5" i="1" s="1"/>
  <c r="B1" i="1" s="1"/>
</calcChain>
</file>

<file path=xl/sharedStrings.xml><?xml version="1.0" encoding="utf-8"?>
<sst xmlns="http://schemas.openxmlformats.org/spreadsheetml/2006/main" count="196" uniqueCount="140">
  <si>
    <t>Total Anticipated Budget</t>
  </si>
  <si>
    <t>ASWU Office</t>
  </si>
  <si>
    <t>WEB Anticipated Allocation (27%)</t>
  </si>
  <si>
    <t>Collegian Anticipated Allocation (18%)</t>
  </si>
  <si>
    <t>Total Anticipated Available</t>
  </si>
  <si>
    <t>Total Requested (Pre-Spring)</t>
  </si>
  <si>
    <t>Total Allocated (Pre-Spring)</t>
  </si>
  <si>
    <t>Total Anticipated Unallocated Funds</t>
  </si>
  <si>
    <t>Total Remaining (After Pre-Spring Allocation)</t>
  </si>
  <si>
    <t>Club Name</t>
  </si>
  <si>
    <t>Requested</t>
  </si>
  <si>
    <t>Allocated</t>
  </si>
  <si>
    <t>Debits</t>
  </si>
  <si>
    <t>Balance</t>
  </si>
  <si>
    <t>FB Justification</t>
  </si>
  <si>
    <t>ASWU Sound: Daft Punk Dance</t>
  </si>
  <si>
    <t>ASWU Sound: Space Jam Dance</t>
  </si>
  <si>
    <t>New Member Program</t>
  </si>
  <si>
    <t>Leadership Workshop in LA</t>
  </si>
  <si>
    <t>Advertisements</t>
  </si>
  <si>
    <t>Office Supplies</t>
  </si>
  <si>
    <t>Decorations</t>
  </si>
  <si>
    <t>Item Name</t>
  </si>
  <si>
    <t>Rubber Ducky Race: Seed Money for Philatrophy Event</t>
  </si>
  <si>
    <t>Movie Night</t>
  </si>
  <si>
    <t>Night at the Museum: Decorations &amp; Art Supplies</t>
  </si>
  <si>
    <t>Alianza (Pre-Spring)</t>
  </si>
  <si>
    <t>Museum Club (Pre-Spring)</t>
  </si>
  <si>
    <t>Phi Delta Theta (Pre-Spring)</t>
  </si>
  <si>
    <t>Food</t>
  </si>
  <si>
    <t>Entertainment</t>
  </si>
  <si>
    <t>Transportation</t>
  </si>
  <si>
    <t>Food: Fundraiser</t>
  </si>
  <si>
    <t>TOTAL</t>
  </si>
  <si>
    <t>Cold Storage Unit Reimbursement</t>
  </si>
  <si>
    <t>Baskets for Farm Stand</t>
  </si>
  <si>
    <t>Zena Farm Stand Sign</t>
  </si>
  <si>
    <t>Spring Bulbs for Flower Garden</t>
  </si>
  <si>
    <t>Seeds for spring planting</t>
  </si>
  <si>
    <t>Day of Silence Materials</t>
  </si>
  <si>
    <t>Genderfund Dance, Day of Silence</t>
  </si>
  <si>
    <t>Asian Student Association (Pre-Spring)</t>
  </si>
  <si>
    <t>Angles (Pre-Spring)</t>
  </si>
  <si>
    <t>Uwajimaya Trip: Vans</t>
  </si>
  <si>
    <t>Eugene Asian Celebration: Vans</t>
  </si>
  <si>
    <t>Mochi (Bon Appetit)</t>
  </si>
  <si>
    <t>Hot Springs</t>
  </si>
  <si>
    <t>Snow Shoeing</t>
  </si>
  <si>
    <t>Cross Country Skiing</t>
  </si>
  <si>
    <t>Hike</t>
  </si>
  <si>
    <t>Backpacking Trip</t>
  </si>
  <si>
    <t>Whitewater Co-Op</t>
  </si>
  <si>
    <t>Monthly Guest Speaker</t>
  </si>
  <si>
    <t>Service Day: 2 Vans</t>
  </si>
  <si>
    <t>Child Goggles (Set of 24)</t>
  </si>
  <si>
    <t>Balloons</t>
  </si>
  <si>
    <t>Demo: Flowers, Bananas, Bouncy Balls</t>
  </si>
  <si>
    <t>Demo: 30% H202 and Saturated KI</t>
  </si>
  <si>
    <t>Demo: Film Canister and Alka Seltzer Tablets</t>
  </si>
  <si>
    <t>Glue, Corn Starch</t>
  </si>
  <si>
    <t>2 Liter Graduated Cylinder</t>
  </si>
  <si>
    <t>Fire Blanket</t>
  </si>
  <si>
    <t>German Movie, Food, Posters</t>
  </si>
  <si>
    <t>German Board Game, Food</t>
  </si>
  <si>
    <t>Movie, Food</t>
  </si>
  <si>
    <t>German Board Food, Crafts</t>
  </si>
  <si>
    <t>Ski Trip</t>
  </si>
  <si>
    <t>Lu'au (specifics separate)</t>
  </si>
  <si>
    <t>Gyoza Night II</t>
  </si>
  <si>
    <t>Cooking/Movie Night</t>
  </si>
  <si>
    <t>Bake Sale</t>
  </si>
  <si>
    <t>Sakura Matsuri</t>
  </si>
  <si>
    <t>Jewish Student Union (Pre-Spring)</t>
  </si>
  <si>
    <t>Japanese Studies Student Leaders                   (Pre-Spring)</t>
  </si>
  <si>
    <t>Hawaii Club (Pre-Spring)</t>
  </si>
  <si>
    <t>German Club (Pre-Spring)</t>
  </si>
  <si>
    <t>Chemistry Club (Pre-Spring)</t>
  </si>
  <si>
    <t>Backpacking Club (Pre-Spring)</t>
  </si>
  <si>
    <t>Causa (Pre-Spring)</t>
  </si>
  <si>
    <t>Alternative Agriculture Community  (Pre-Spring)</t>
  </si>
  <si>
    <t>Kiddush: Grape Juice</t>
  </si>
  <si>
    <t>Hamentaschen Ingredients</t>
  </si>
  <si>
    <t xml:space="preserve">Purim: Van </t>
  </si>
  <si>
    <t>Kiddush: Red Wine</t>
  </si>
  <si>
    <t>Pow Wow Items</t>
  </si>
  <si>
    <t>Native American Enlightenment Association (Pre - Spring)</t>
  </si>
  <si>
    <t>Queer Student Union (Pre-Spring)</t>
  </si>
  <si>
    <t>2 Van Trips</t>
  </si>
  <si>
    <t>75 Lanyards for National Day of Silence</t>
  </si>
  <si>
    <t>Chalk</t>
  </si>
  <si>
    <t>Queer Board Games</t>
  </si>
  <si>
    <t>Dictionary Production</t>
  </si>
  <si>
    <t>Trip to Mt. Hood: Vans</t>
  </si>
  <si>
    <t>Strength, Health and Equality (Pre-Spring)</t>
  </si>
  <si>
    <t>Ski/Snowboard Club (Pre-Spring)</t>
  </si>
  <si>
    <t>Vagina Monolouges: Programs</t>
  </si>
  <si>
    <t>Vagina Monolouges: Advertisements</t>
  </si>
  <si>
    <t>Vagina Monolouges: Calls for directors and actresses</t>
  </si>
  <si>
    <t>Vagina Monolouges: Tickets</t>
  </si>
  <si>
    <t>Vagina Monolouges: Scripts</t>
  </si>
  <si>
    <t>Sextival: Booth Trivia Game</t>
  </si>
  <si>
    <t>Sextival: Birth Control Box Decorating</t>
  </si>
  <si>
    <t>Take Back the Night: Advertisements</t>
  </si>
  <si>
    <t>Take Back the Night: Candles</t>
  </si>
  <si>
    <t xml:space="preserve">Clothesline </t>
  </si>
  <si>
    <t>Wargaming Club (Pre-Spring)</t>
  </si>
  <si>
    <t>Office Supplies and Advertisements</t>
  </si>
  <si>
    <t>Paint, Super Glue, Brushes</t>
  </si>
  <si>
    <t>40K Supplement</t>
  </si>
  <si>
    <t>Fantasy Supplement</t>
  </si>
  <si>
    <t>Warhammer Fantasy Rulebook</t>
  </si>
  <si>
    <t>Warhammer 40K Terrain</t>
  </si>
  <si>
    <t>Warhammer Fantasy Terrain</t>
  </si>
  <si>
    <t>WU Wire (Pre-Spring)</t>
  </si>
  <si>
    <t>Shoutcast Subscription</t>
  </si>
  <si>
    <t xml:space="preserve">Wire/Cable </t>
  </si>
  <si>
    <t>Running Club (Pre-Spring)</t>
  </si>
  <si>
    <t>Road race: Springfield, OR</t>
  </si>
  <si>
    <t>Road race: Eugene, OR</t>
  </si>
  <si>
    <t>Road race: Corvalis, OR</t>
  </si>
  <si>
    <t>Uniforms: Uniform Printing</t>
  </si>
  <si>
    <t>Willamette Internation Students Union (Pre-Spring)</t>
  </si>
  <si>
    <t>Buddy Bowling: Vans</t>
  </si>
  <si>
    <t>Ice Skating Buddy Trip</t>
  </si>
  <si>
    <t>International Film Night w/ Discussion</t>
  </si>
  <si>
    <t>British Culture and Slang Night</t>
  </si>
  <si>
    <t>Review and Farewell Ceremonies</t>
  </si>
  <si>
    <t xml:space="preserve">FB Precedent; We do not fund leadership conferences. </t>
  </si>
  <si>
    <t>1 Free ASWU Sound Event.</t>
  </si>
  <si>
    <t xml:space="preserve">Note: This money is for if you need to buy ducks or funding things neccesary for event. Not to be directly donated to charity. </t>
  </si>
  <si>
    <t>Please consider looking into representing other cultures. We are not neccesarily denying money for the event, please come back in Feb.</t>
  </si>
  <si>
    <t>FB Precedent</t>
  </si>
  <si>
    <t>Please re-apply with additional details Feb .10</t>
  </si>
  <si>
    <t xml:space="preserve">Please come back Feb .10 and bring breakdown of what board games and how much they cost. </t>
  </si>
  <si>
    <t xml:space="preserve">Please provide breakdowns of the food requests. Also, please provide breakdown of name of all of the board games and specific costs. </t>
  </si>
  <si>
    <t xml:space="preserve">The funding is for printing the sign, but is not for graphic designed logo. </t>
  </si>
  <si>
    <t xml:space="preserve">We would like to delay until there is more clarity on both ends about the inventory space. </t>
  </si>
  <si>
    <t xml:space="preserve">We would like to hear specifics on the movie: price, name, location, etc. </t>
  </si>
  <si>
    <t xml:space="preserve">We would like to hold off on funding for the food until the food precedent is more clearly defined for clubs next semester. </t>
  </si>
  <si>
    <t>Please re-apply with more detail next round (costs for last semester &amp; turn out)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</si>
</sst>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44" fontId="0" fillId="2" borderId="0" xfId="1" applyFont="1" applyFill="1"/>
    <xf numFmtId="0" fontId="0" fillId="0" borderId="0" xfId="0" applyFill="1"/>
    <xf numFmtId="0" fontId="0" fillId="3" borderId="0" xfId="0" applyFill="1"/>
    <xf numFmtId="44" fontId="0" fillId="3" borderId="0" xfId="1" applyFont="1" applyFill="1"/>
    <xf numFmtId="0" fontId="0" fillId="4" borderId="0" xfId="0" applyFill="1"/>
    <xf numFmtId="44" fontId="0" fillId="2" borderId="0" xfId="0" applyNumberFormat="1" applyFill="1"/>
    <xf numFmtId="44" fontId="0" fillId="4" borderId="0" xfId="0" applyNumberFormat="1" applyFill="1"/>
    <xf numFmtId="0" fontId="0" fillId="7" borderId="0" xfId="0" applyFill="1"/>
    <xf numFmtId="0" fontId="0" fillId="8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44" fontId="0" fillId="7" borderId="0" xfId="0" applyNumberFormat="1" applyFill="1"/>
    <xf numFmtId="0" fontId="4" fillId="9" borderId="0" xfId="0" applyNumberFormat="1" applyFont="1" applyFill="1" applyAlignment="1">
      <alignment horizontal="center" vertical="center"/>
    </xf>
    <xf numFmtId="164" fontId="4" fillId="9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11" borderId="0" xfId="0" applyFont="1" applyFill="1" applyAlignment="1">
      <alignment horizontal="center"/>
    </xf>
    <xf numFmtId="44" fontId="2" fillId="11" borderId="0" xfId="0" applyNumberFormat="1" applyFont="1" applyFill="1"/>
    <xf numFmtId="0" fontId="4" fillId="0" borderId="0" xfId="0" applyNumberFormat="1" applyFont="1" applyFill="1" applyAlignment="1">
      <alignment horizontal="center" vertical="center"/>
    </xf>
    <xf numFmtId="0" fontId="4" fillId="5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11" borderId="0" xfId="0" applyNumberFormat="1" applyFont="1" applyFill="1" applyAlignment="1">
      <alignment horizontal="center" vertical="center"/>
    </xf>
    <xf numFmtId="44" fontId="2" fillId="11" borderId="0" xfId="0" applyNumberFormat="1" applyFont="1" applyFill="1" applyAlignment="1">
      <alignment vertical="center"/>
    </xf>
    <xf numFmtId="44" fontId="4" fillId="11" borderId="0" xfId="1" applyFont="1" applyFill="1" applyAlignment="1">
      <alignment horizontal="right" vertical="center"/>
    </xf>
    <xf numFmtId="44" fontId="4" fillId="11" borderId="0" xfId="1" applyFont="1" applyFill="1" applyAlignment="1">
      <alignment horizontal="center" vertical="center"/>
    </xf>
    <xf numFmtId="44" fontId="3" fillId="6" borderId="0" xfId="1" applyFont="1" applyFill="1" applyAlignment="1">
      <alignment horizontal="center" vertical="center"/>
    </xf>
    <xf numFmtId="44" fontId="0" fillId="6" borderId="0" xfId="1" applyFont="1" applyFill="1" applyAlignment="1">
      <alignment horizontal="right"/>
    </xf>
    <xf numFmtId="44" fontId="0" fillId="6" borderId="0" xfId="1" applyFont="1" applyFill="1"/>
    <xf numFmtId="44" fontId="3" fillId="6" borderId="0" xfId="1" applyFont="1" applyFill="1" applyAlignment="1">
      <alignment horizontal="right" vertical="center"/>
    </xf>
    <xf numFmtId="0" fontId="4" fillId="5" borderId="0" xfId="0" applyNumberFormat="1" applyFont="1" applyFill="1" applyAlignment="1">
      <alignment horizontal="center" vertical="center" wrapText="1"/>
    </xf>
    <xf numFmtId="0" fontId="4" fillId="5" borderId="0" xfId="0" applyNumberFormat="1" applyFont="1" applyFill="1" applyAlignment="1">
      <alignment horizontal="center" vertical="top" wrapText="1"/>
    </xf>
    <xf numFmtId="44" fontId="2" fillId="11" borderId="0" xfId="1" applyFont="1" applyFill="1"/>
    <xf numFmtId="44" fontId="0" fillId="6" borderId="0" xfId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4" fontId="1" fillId="6" borderId="0" xfId="1" applyFont="1" applyFill="1"/>
    <xf numFmtId="0" fontId="2" fillId="5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11" borderId="0" xfId="0" applyFont="1" applyFill="1" applyAlignment="1">
      <alignment horizontal="center" wrapText="1"/>
    </xf>
    <xf numFmtId="0" fontId="2" fillId="11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4" fontId="0" fillId="6" borderId="0" xfId="0" applyNumberFormat="1" applyFont="1" applyFill="1" applyAlignment="1">
      <alignment vertical="center"/>
    </xf>
    <xf numFmtId="44" fontId="0" fillId="6" borderId="0" xfId="0" applyNumberFormat="1" applyFont="1" applyFill="1"/>
    <xf numFmtId="44" fontId="0" fillId="10" borderId="0" xfId="0" applyNumberFormat="1" applyFill="1"/>
    <xf numFmtId="0" fontId="0" fillId="0" borderId="0" xfId="0" applyAlignment="1">
      <alignment horizontal="center" wrapText="1"/>
    </xf>
    <xf numFmtId="44" fontId="1" fillId="8" borderId="0" xfId="1" applyFont="1" applyFill="1"/>
    <xf numFmtId="44" fontId="4" fillId="11" borderId="0" xfId="0" applyNumberFormat="1" applyFont="1" applyFill="1" applyAlignment="1">
      <alignment horizontal="center" vertical="center"/>
    </xf>
    <xf numFmtId="44" fontId="3" fillId="8" borderId="0" xfId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44" fontId="0" fillId="8" borderId="0" xfId="1" applyFont="1" applyFill="1" applyAlignment="1">
      <alignment vertical="center"/>
    </xf>
    <xf numFmtId="0" fontId="0" fillId="0" borderId="0" xfId="0" applyFill="1" applyAlignment="1">
      <alignment horizontal="center" wrapText="1"/>
    </xf>
    <xf numFmtId="44" fontId="0" fillId="8" borderId="0" xfId="0" applyNumberFormat="1" applyFill="1"/>
    <xf numFmtId="44" fontId="0" fillId="12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"/>
  <sheetViews>
    <sheetView tabSelected="1" workbookViewId="0">
      <selection activeCell="B6" sqref="B6"/>
    </sheetView>
  </sheetViews>
  <sheetFormatPr defaultRowHeight="15" x14ac:dyDescent="0.25"/>
  <cols>
    <col min="1" max="1" width="44.42578125" customWidth="1"/>
    <col min="2" max="2" width="47.140625" customWidth="1"/>
    <col min="3" max="3" width="25.5703125" customWidth="1"/>
    <col min="4" max="4" width="35.42578125" customWidth="1"/>
    <col min="5" max="5" width="28.85546875" customWidth="1"/>
    <col min="6" max="6" width="27.5703125" customWidth="1"/>
    <col min="7" max="7" width="38.5703125" customWidth="1"/>
    <col min="8" max="8" width="18.85546875" customWidth="1"/>
  </cols>
  <sheetData>
    <row r="1" spans="1:7" x14ac:dyDescent="0.25">
      <c r="A1" s="9" t="s">
        <v>4</v>
      </c>
      <c r="B1" s="14">
        <f>F5</f>
        <v>76998</v>
      </c>
      <c r="D1" s="4" t="s">
        <v>0</v>
      </c>
      <c r="E1" s="4"/>
      <c r="F1" s="5">
        <v>181600</v>
      </c>
    </row>
    <row r="2" spans="1:7" x14ac:dyDescent="0.25">
      <c r="A2" s="11" t="s">
        <v>5</v>
      </c>
      <c r="B2" s="49">
        <f>SUM(C19,C25,C30,C36,C43,C51,C60,C66,C69,C74,C82,C86,C88,C99,C108,C116,C126,C139,C147,C153,C156)</f>
        <v>29857.7</v>
      </c>
      <c r="D2" s="1" t="s">
        <v>2</v>
      </c>
      <c r="E2" s="1"/>
      <c r="F2" s="7">
        <f>0.27*(F1)</f>
        <v>49032</v>
      </c>
    </row>
    <row r="3" spans="1:7" x14ac:dyDescent="0.25">
      <c r="A3" s="10" t="s">
        <v>6</v>
      </c>
      <c r="B3" s="57">
        <f>SUM(D19,D25,D30,D36,D43,D51,D60,D66,D69,D74,D82,D86,D88,D99,D108,D116,D126,D139,D147,D153,D156)</f>
        <v>26053.7</v>
      </c>
      <c r="D3" s="1" t="s">
        <v>3</v>
      </c>
      <c r="E3" s="1"/>
      <c r="F3" s="7">
        <f>0.18*F1</f>
        <v>32688</v>
      </c>
    </row>
    <row r="4" spans="1:7" x14ac:dyDescent="0.25">
      <c r="D4" s="1" t="s">
        <v>1</v>
      </c>
      <c r="E4" s="1"/>
      <c r="F4" s="2">
        <v>22882</v>
      </c>
    </row>
    <row r="5" spans="1:7" x14ac:dyDescent="0.25">
      <c r="A5" s="13" t="s">
        <v>8</v>
      </c>
      <c r="B5" s="58">
        <f>(B1-B3)</f>
        <v>50944.3</v>
      </c>
      <c r="D5" s="6" t="s">
        <v>7</v>
      </c>
      <c r="E5" s="6"/>
      <c r="F5" s="8">
        <f>F1-(F2+F3+F4)</f>
        <v>76998</v>
      </c>
    </row>
    <row r="10" spans="1:7" x14ac:dyDescent="0.25">
      <c r="A10" s="15" t="s">
        <v>9</v>
      </c>
      <c r="B10" s="15" t="s">
        <v>22</v>
      </c>
      <c r="C10" s="16" t="s">
        <v>10</v>
      </c>
      <c r="D10" s="15" t="s">
        <v>11</v>
      </c>
      <c r="E10" s="15" t="s">
        <v>12</v>
      </c>
      <c r="F10" s="15" t="s">
        <v>13</v>
      </c>
      <c r="G10" s="15" t="s">
        <v>14</v>
      </c>
    </row>
    <row r="11" spans="1:7" x14ac:dyDescent="0.25">
      <c r="A11" s="25" t="s">
        <v>26</v>
      </c>
      <c r="B11" s="26" t="s">
        <v>29</v>
      </c>
      <c r="C11" s="32">
        <v>1000</v>
      </c>
      <c r="D11" s="53">
        <v>1000</v>
      </c>
      <c r="E11" s="24"/>
      <c r="F11" s="24"/>
      <c r="G11" s="24"/>
    </row>
    <row r="12" spans="1:7" x14ac:dyDescent="0.25">
      <c r="A12" s="24"/>
      <c r="B12" s="26" t="s">
        <v>30</v>
      </c>
      <c r="C12" s="32">
        <v>600</v>
      </c>
      <c r="D12" s="53">
        <v>600</v>
      </c>
      <c r="E12" s="24"/>
      <c r="F12" s="24"/>
      <c r="G12" s="24"/>
    </row>
    <row r="13" spans="1:7" x14ac:dyDescent="0.25">
      <c r="A13" s="24"/>
      <c r="B13" s="26" t="s">
        <v>30</v>
      </c>
      <c r="C13" s="32">
        <v>150</v>
      </c>
      <c r="D13" s="53">
        <v>150</v>
      </c>
      <c r="E13" s="24"/>
      <c r="F13" s="24"/>
      <c r="G13" s="24"/>
    </row>
    <row r="14" spans="1:7" x14ac:dyDescent="0.25">
      <c r="A14" s="24"/>
      <c r="B14" s="26" t="s">
        <v>30</v>
      </c>
      <c r="C14" s="32">
        <v>650</v>
      </c>
      <c r="D14" s="53">
        <v>100</v>
      </c>
      <c r="E14" s="24"/>
      <c r="F14" s="24"/>
      <c r="G14" s="24"/>
    </row>
    <row r="15" spans="1:7" x14ac:dyDescent="0.25">
      <c r="A15" s="24"/>
      <c r="B15" s="26" t="s">
        <v>31</v>
      </c>
      <c r="C15" s="32">
        <v>200</v>
      </c>
      <c r="D15" s="53">
        <v>200</v>
      </c>
      <c r="E15" s="24"/>
      <c r="F15" s="24"/>
      <c r="G15" s="24"/>
    </row>
    <row r="16" spans="1:7" x14ac:dyDescent="0.25">
      <c r="A16" s="24"/>
      <c r="B16" s="26" t="s">
        <v>19</v>
      </c>
      <c r="C16" s="32">
        <v>25</v>
      </c>
      <c r="D16" s="53">
        <v>25</v>
      </c>
      <c r="E16" s="24"/>
      <c r="F16" s="24"/>
      <c r="G16" s="24"/>
    </row>
    <row r="17" spans="1:7" x14ac:dyDescent="0.25">
      <c r="A17" s="24"/>
      <c r="B17" s="26" t="s">
        <v>21</v>
      </c>
      <c r="C17" s="32">
        <v>20</v>
      </c>
      <c r="D17" s="53">
        <v>20</v>
      </c>
      <c r="E17" s="24"/>
      <c r="F17" s="24"/>
      <c r="G17" s="24"/>
    </row>
    <row r="18" spans="1:7" x14ac:dyDescent="0.25">
      <c r="A18" s="24"/>
      <c r="B18" s="26" t="s">
        <v>32</v>
      </c>
      <c r="C18" s="32">
        <v>30</v>
      </c>
      <c r="D18" s="53">
        <v>30</v>
      </c>
      <c r="E18" s="24"/>
      <c r="F18" s="24"/>
      <c r="G18" s="24"/>
    </row>
    <row r="19" spans="1:7" x14ac:dyDescent="0.25">
      <c r="A19" s="28"/>
      <c r="B19" s="28" t="s">
        <v>33</v>
      </c>
      <c r="C19" s="31">
        <f>SUM(C11:C18)</f>
        <v>2675</v>
      </c>
      <c r="D19" s="52">
        <f>SUM(D11:D18)</f>
        <v>2125</v>
      </c>
      <c r="E19" s="28"/>
      <c r="F19" s="28"/>
      <c r="G19" s="28"/>
    </row>
    <row r="20" spans="1:7" ht="33" customHeight="1" x14ac:dyDescent="0.25">
      <c r="A20" s="37" t="s">
        <v>79</v>
      </c>
      <c r="B20" s="26" t="s">
        <v>34</v>
      </c>
      <c r="C20" s="32">
        <v>1310.7</v>
      </c>
      <c r="D20" s="53">
        <v>1310.7</v>
      </c>
      <c r="E20" s="24"/>
      <c r="F20" s="24"/>
      <c r="G20" s="24"/>
    </row>
    <row r="21" spans="1:7" x14ac:dyDescent="0.25">
      <c r="A21" s="24"/>
      <c r="B21" s="26" t="s">
        <v>35</v>
      </c>
      <c r="C21" s="32">
        <v>30</v>
      </c>
      <c r="D21" s="53">
        <v>30</v>
      </c>
      <c r="E21" s="24"/>
      <c r="F21" s="24"/>
      <c r="G21" s="24"/>
    </row>
    <row r="22" spans="1:7" ht="60" customHeight="1" x14ac:dyDescent="0.25">
      <c r="A22" s="24"/>
      <c r="B22" s="26" t="s">
        <v>36</v>
      </c>
      <c r="C22" s="32">
        <v>200</v>
      </c>
      <c r="D22" s="53">
        <v>200</v>
      </c>
      <c r="E22" s="24"/>
      <c r="F22" s="24"/>
      <c r="G22" s="27" t="s">
        <v>135</v>
      </c>
    </row>
    <row r="23" spans="1:7" x14ac:dyDescent="0.25">
      <c r="A23" s="24"/>
      <c r="B23" s="26" t="s">
        <v>37</v>
      </c>
      <c r="C23" s="32">
        <v>30</v>
      </c>
      <c r="D23" s="53">
        <v>30</v>
      </c>
      <c r="E23" s="24"/>
      <c r="F23" s="24"/>
      <c r="G23" s="24"/>
    </row>
    <row r="24" spans="1:7" x14ac:dyDescent="0.25">
      <c r="A24" s="24"/>
      <c r="B24" s="26" t="s">
        <v>38</v>
      </c>
      <c r="C24" s="32">
        <v>580</v>
      </c>
      <c r="D24" s="53">
        <v>580</v>
      </c>
      <c r="E24" s="24"/>
      <c r="F24" s="24"/>
      <c r="G24" s="24"/>
    </row>
    <row r="25" spans="1:7" x14ac:dyDescent="0.25">
      <c r="A25" s="28"/>
      <c r="B25" s="28" t="s">
        <v>33</v>
      </c>
      <c r="C25" s="31">
        <f>SUM(C20:C24)</f>
        <v>2150.6999999999998</v>
      </c>
      <c r="D25" s="31">
        <f>SUM(D20:D24)</f>
        <v>2150.6999999999998</v>
      </c>
      <c r="E25" s="28"/>
      <c r="F25" s="28"/>
      <c r="G25" s="28"/>
    </row>
    <row r="26" spans="1:7" x14ac:dyDescent="0.25">
      <c r="A26" s="25" t="s">
        <v>42</v>
      </c>
      <c r="B26" s="26" t="s">
        <v>39</v>
      </c>
      <c r="C26" s="32">
        <v>30</v>
      </c>
      <c r="D26" s="53">
        <v>30</v>
      </c>
      <c r="E26" s="24"/>
      <c r="F26" s="24"/>
      <c r="G26" s="24"/>
    </row>
    <row r="27" spans="1:7" x14ac:dyDescent="0.25">
      <c r="A27" s="24"/>
      <c r="B27" s="26" t="s">
        <v>40</v>
      </c>
      <c r="C27" s="32">
        <v>25</v>
      </c>
      <c r="D27" s="53">
        <v>25</v>
      </c>
      <c r="E27" s="24"/>
      <c r="F27" s="24"/>
      <c r="G27" s="24"/>
    </row>
    <row r="28" spans="1:7" x14ac:dyDescent="0.25">
      <c r="A28" s="24"/>
      <c r="B28" s="26" t="s">
        <v>20</v>
      </c>
      <c r="C28" s="32">
        <v>10</v>
      </c>
      <c r="D28" s="53">
        <v>10</v>
      </c>
      <c r="E28" s="24"/>
      <c r="F28" s="24"/>
      <c r="G28" s="24"/>
    </row>
    <row r="29" spans="1:7" x14ac:dyDescent="0.25">
      <c r="A29" s="24"/>
      <c r="B29" s="26" t="s">
        <v>21</v>
      </c>
      <c r="C29" s="32">
        <v>40</v>
      </c>
      <c r="D29" s="53">
        <v>40</v>
      </c>
      <c r="E29" s="24"/>
      <c r="F29" s="24"/>
      <c r="G29" s="24"/>
    </row>
    <row r="30" spans="1:7" x14ac:dyDescent="0.25">
      <c r="A30" s="28"/>
      <c r="B30" s="28" t="s">
        <v>33</v>
      </c>
      <c r="C30" s="31">
        <f>SUM(C26:C29)</f>
        <v>105</v>
      </c>
      <c r="D30" s="52">
        <f>SUM(D26:D29)</f>
        <v>105</v>
      </c>
      <c r="E30" s="28"/>
      <c r="F30" s="28"/>
      <c r="G30" s="28"/>
    </row>
    <row r="31" spans="1:7" x14ac:dyDescent="0.25">
      <c r="A31" s="25" t="s">
        <v>41</v>
      </c>
      <c r="B31" s="26" t="s">
        <v>43</v>
      </c>
      <c r="C31" s="32">
        <v>200</v>
      </c>
      <c r="D31" s="53">
        <v>200</v>
      </c>
      <c r="E31" s="24"/>
      <c r="F31" s="24"/>
      <c r="G31" s="24"/>
    </row>
    <row r="32" spans="1:7" x14ac:dyDescent="0.25">
      <c r="A32" s="24"/>
      <c r="B32" s="26" t="s">
        <v>44</v>
      </c>
      <c r="C32" s="32">
        <v>200</v>
      </c>
      <c r="D32" s="53">
        <v>200</v>
      </c>
      <c r="E32" s="24"/>
      <c r="F32" s="24"/>
      <c r="G32" s="24"/>
    </row>
    <row r="33" spans="1:7" ht="81" customHeight="1" x14ac:dyDescent="0.25">
      <c r="A33" s="24"/>
      <c r="B33" s="26" t="s">
        <v>45</v>
      </c>
      <c r="C33" s="32">
        <v>350</v>
      </c>
      <c r="D33" s="53">
        <v>0</v>
      </c>
      <c r="E33" s="54"/>
      <c r="F33" s="24"/>
      <c r="G33" s="27" t="s">
        <v>130</v>
      </c>
    </row>
    <row r="34" spans="1:7" x14ac:dyDescent="0.25">
      <c r="A34" s="24"/>
      <c r="B34" s="26" t="s">
        <v>21</v>
      </c>
      <c r="C34" s="32">
        <v>300</v>
      </c>
      <c r="D34" s="53">
        <v>20</v>
      </c>
      <c r="E34" s="24"/>
      <c r="F34" s="24"/>
      <c r="G34" s="26" t="s">
        <v>131</v>
      </c>
    </row>
    <row r="35" spans="1:7" x14ac:dyDescent="0.25">
      <c r="A35" s="24"/>
      <c r="B35" s="26" t="s">
        <v>19</v>
      </c>
      <c r="C35" s="32">
        <v>25</v>
      </c>
      <c r="D35" s="53">
        <v>25</v>
      </c>
      <c r="E35" s="24"/>
      <c r="F35" s="24"/>
      <c r="G35" s="24"/>
    </row>
    <row r="36" spans="1:7" x14ac:dyDescent="0.25">
      <c r="A36" s="28"/>
      <c r="B36" s="28" t="s">
        <v>33</v>
      </c>
      <c r="C36" s="31">
        <f>SUM(C31:C35)</f>
        <v>1075</v>
      </c>
      <c r="D36" s="52">
        <f>SUM(D31:D35)</f>
        <v>445</v>
      </c>
      <c r="E36" s="28"/>
      <c r="F36" s="28"/>
      <c r="G36" s="28"/>
    </row>
    <row r="37" spans="1:7" x14ac:dyDescent="0.25">
      <c r="A37" s="25" t="s">
        <v>77</v>
      </c>
      <c r="B37" s="26" t="s">
        <v>46</v>
      </c>
      <c r="C37" s="32">
        <v>100</v>
      </c>
      <c r="D37" s="53">
        <v>100</v>
      </c>
      <c r="E37" s="24"/>
      <c r="F37" s="24"/>
      <c r="G37" s="24"/>
    </row>
    <row r="38" spans="1:7" x14ac:dyDescent="0.25">
      <c r="A38" s="24"/>
      <c r="B38" s="26" t="s">
        <v>47</v>
      </c>
      <c r="C38" s="32">
        <v>100</v>
      </c>
      <c r="D38" s="53">
        <v>100</v>
      </c>
      <c r="E38" s="24"/>
      <c r="F38" s="24"/>
      <c r="G38" s="24"/>
    </row>
    <row r="39" spans="1:7" x14ac:dyDescent="0.25">
      <c r="A39" s="24"/>
      <c r="B39" s="26" t="s">
        <v>48</v>
      </c>
      <c r="C39" s="32">
        <v>100</v>
      </c>
      <c r="D39" s="53">
        <v>100</v>
      </c>
      <c r="E39" s="24"/>
      <c r="F39" s="24"/>
      <c r="G39" s="24"/>
    </row>
    <row r="40" spans="1:7" x14ac:dyDescent="0.25">
      <c r="A40" s="24"/>
      <c r="B40" s="26" t="s">
        <v>49</v>
      </c>
      <c r="C40" s="32">
        <v>100</v>
      </c>
      <c r="D40" s="53">
        <v>100</v>
      </c>
      <c r="E40" s="24"/>
      <c r="F40" s="24"/>
      <c r="G40" s="24"/>
    </row>
    <row r="41" spans="1:7" x14ac:dyDescent="0.25">
      <c r="A41" s="24"/>
      <c r="B41" s="26" t="s">
        <v>50</v>
      </c>
      <c r="C41" s="32">
        <v>200</v>
      </c>
      <c r="D41" s="53">
        <v>200</v>
      </c>
      <c r="E41" s="24"/>
      <c r="F41" s="24"/>
      <c r="G41" s="24"/>
    </row>
    <row r="42" spans="1:7" x14ac:dyDescent="0.25">
      <c r="A42" s="24"/>
      <c r="B42" s="26" t="s">
        <v>51</v>
      </c>
      <c r="C42" s="32">
        <v>100</v>
      </c>
      <c r="D42" s="53">
        <v>100</v>
      </c>
      <c r="E42" s="24"/>
      <c r="F42" s="24"/>
      <c r="G42" s="24"/>
    </row>
    <row r="43" spans="1:7" x14ac:dyDescent="0.25">
      <c r="A43" s="28"/>
      <c r="B43" s="28" t="s">
        <v>33</v>
      </c>
      <c r="C43" s="31">
        <f>SUM(C37:C42)</f>
        <v>700</v>
      </c>
      <c r="D43" s="52">
        <f>SUM(D37:D42)</f>
        <v>700</v>
      </c>
      <c r="E43" s="28"/>
      <c r="F43" s="28"/>
      <c r="G43" s="28"/>
    </row>
    <row r="44" spans="1:7" x14ac:dyDescent="0.25">
      <c r="A44" s="25" t="s">
        <v>78</v>
      </c>
      <c r="B44" s="26" t="s">
        <v>53</v>
      </c>
      <c r="C44" s="32">
        <v>200</v>
      </c>
      <c r="D44" s="53">
        <v>200</v>
      </c>
      <c r="E44" s="24"/>
      <c r="F44" s="24"/>
      <c r="G44" s="24"/>
    </row>
    <row r="45" spans="1:7" x14ac:dyDescent="0.25">
      <c r="A45" s="24"/>
      <c r="B45" s="26" t="s">
        <v>52</v>
      </c>
      <c r="C45" s="32">
        <v>15</v>
      </c>
      <c r="D45" s="53">
        <v>15</v>
      </c>
      <c r="E45" s="24"/>
      <c r="F45" s="24"/>
      <c r="G45" s="24"/>
    </row>
    <row r="46" spans="1:7" x14ac:dyDescent="0.25">
      <c r="A46" s="24"/>
      <c r="B46" s="26" t="s">
        <v>52</v>
      </c>
      <c r="C46" s="32">
        <v>15</v>
      </c>
      <c r="D46" s="53">
        <v>15</v>
      </c>
      <c r="E46" s="24"/>
      <c r="F46" s="24"/>
      <c r="G46" s="24"/>
    </row>
    <row r="47" spans="1:7" x14ac:dyDescent="0.25">
      <c r="A47" s="24"/>
      <c r="B47" s="26" t="s">
        <v>52</v>
      </c>
      <c r="C47" s="32">
        <v>15</v>
      </c>
      <c r="D47" s="53">
        <v>15</v>
      </c>
      <c r="E47" s="24"/>
      <c r="F47" s="24"/>
      <c r="G47" s="24"/>
    </row>
    <row r="48" spans="1:7" x14ac:dyDescent="0.25">
      <c r="A48" s="24"/>
      <c r="B48" s="26" t="s">
        <v>20</v>
      </c>
      <c r="C48" s="32">
        <v>10</v>
      </c>
      <c r="D48" s="53">
        <v>10</v>
      </c>
      <c r="E48" s="24"/>
      <c r="F48" s="24"/>
      <c r="G48" s="24"/>
    </row>
    <row r="49" spans="1:7" x14ac:dyDescent="0.25">
      <c r="A49" s="24"/>
      <c r="B49" s="26" t="s">
        <v>19</v>
      </c>
      <c r="C49" s="32">
        <v>25</v>
      </c>
      <c r="D49" s="53">
        <v>25</v>
      </c>
      <c r="E49" s="24"/>
      <c r="F49" s="24"/>
      <c r="G49" s="24"/>
    </row>
    <row r="50" spans="1:7" x14ac:dyDescent="0.25">
      <c r="A50" s="24"/>
      <c r="B50" s="26" t="s">
        <v>21</v>
      </c>
      <c r="C50" s="32">
        <v>20</v>
      </c>
      <c r="D50" s="53">
        <v>20</v>
      </c>
      <c r="E50" s="24"/>
      <c r="F50" s="24"/>
      <c r="G50" s="24"/>
    </row>
    <row r="51" spans="1:7" x14ac:dyDescent="0.25">
      <c r="A51" s="28"/>
      <c r="B51" s="28" t="s">
        <v>33</v>
      </c>
      <c r="C51" s="31">
        <f>SUM(C44:C50)</f>
        <v>300</v>
      </c>
      <c r="D51" s="31">
        <f>SUM(D44:D50)</f>
        <v>300</v>
      </c>
      <c r="E51" s="28"/>
      <c r="F51" s="28"/>
      <c r="G51" s="28"/>
    </row>
    <row r="52" spans="1:7" x14ac:dyDescent="0.25">
      <c r="A52" s="25" t="s">
        <v>76</v>
      </c>
      <c r="B52" s="26" t="s">
        <v>54</v>
      </c>
      <c r="C52" s="32">
        <v>90</v>
      </c>
      <c r="D52" s="53">
        <v>90</v>
      </c>
      <c r="E52" s="24"/>
      <c r="F52" s="24"/>
      <c r="G52" s="24"/>
    </row>
    <row r="53" spans="1:7" x14ac:dyDescent="0.25">
      <c r="A53" s="24"/>
      <c r="B53" s="26" t="s">
        <v>55</v>
      </c>
      <c r="C53" s="32">
        <v>10</v>
      </c>
      <c r="D53" s="53">
        <v>10</v>
      </c>
      <c r="E53" s="24"/>
      <c r="F53" s="24"/>
      <c r="G53" s="24"/>
    </row>
    <row r="54" spans="1:7" x14ac:dyDescent="0.25">
      <c r="A54" s="24"/>
      <c r="B54" s="26" t="s">
        <v>56</v>
      </c>
      <c r="C54" s="32">
        <v>30</v>
      </c>
      <c r="D54" s="53">
        <v>30</v>
      </c>
      <c r="E54" s="24"/>
      <c r="F54" s="24"/>
      <c r="G54" s="24"/>
    </row>
    <row r="55" spans="1:7" x14ac:dyDescent="0.25">
      <c r="A55" s="24"/>
      <c r="B55" s="26" t="s">
        <v>57</v>
      </c>
      <c r="C55" s="32">
        <v>60</v>
      </c>
      <c r="D55" s="53">
        <v>60</v>
      </c>
      <c r="E55" s="24"/>
      <c r="F55" s="24"/>
      <c r="G55" s="24"/>
    </row>
    <row r="56" spans="1:7" x14ac:dyDescent="0.25">
      <c r="A56" s="24"/>
      <c r="B56" s="26" t="s">
        <v>58</v>
      </c>
      <c r="C56" s="32">
        <v>30</v>
      </c>
      <c r="D56" s="53">
        <v>30</v>
      </c>
      <c r="E56" s="24"/>
      <c r="F56" s="24"/>
      <c r="G56" s="24"/>
    </row>
    <row r="57" spans="1:7" x14ac:dyDescent="0.25">
      <c r="A57" s="24"/>
      <c r="B57" s="26" t="s">
        <v>59</v>
      </c>
      <c r="C57" s="32">
        <v>30</v>
      </c>
      <c r="D57" s="53">
        <v>30</v>
      </c>
      <c r="E57" s="24"/>
      <c r="F57" s="24"/>
      <c r="G57" s="24"/>
    </row>
    <row r="58" spans="1:7" x14ac:dyDescent="0.25">
      <c r="A58" s="24"/>
      <c r="B58" s="26" t="s">
        <v>60</v>
      </c>
      <c r="C58" s="32">
        <v>33</v>
      </c>
      <c r="D58" s="53">
        <v>33</v>
      </c>
      <c r="E58" s="24"/>
      <c r="F58" s="24"/>
      <c r="G58" s="24"/>
    </row>
    <row r="59" spans="1:7" x14ac:dyDescent="0.25">
      <c r="A59" s="24"/>
      <c r="B59" s="26" t="s">
        <v>61</v>
      </c>
      <c r="C59" s="32">
        <v>50</v>
      </c>
      <c r="D59" s="53">
        <v>50</v>
      </c>
      <c r="E59" s="24"/>
      <c r="F59" s="24"/>
      <c r="G59" s="24"/>
    </row>
    <row r="60" spans="1:7" x14ac:dyDescent="0.25">
      <c r="A60" s="28"/>
      <c r="B60" s="28" t="s">
        <v>33</v>
      </c>
      <c r="C60" s="31">
        <f>SUM(C52:C59)</f>
        <v>333</v>
      </c>
      <c r="D60" s="52">
        <f>SUM(D52:D59)</f>
        <v>333</v>
      </c>
      <c r="E60" s="28"/>
      <c r="F60" s="28"/>
      <c r="G60" s="28"/>
    </row>
    <row r="61" spans="1:7" x14ac:dyDescent="0.25">
      <c r="A61" s="25" t="s">
        <v>75</v>
      </c>
      <c r="B61" s="26" t="s">
        <v>62</v>
      </c>
      <c r="C61" s="32">
        <v>75</v>
      </c>
      <c r="D61" s="53">
        <v>50</v>
      </c>
      <c r="E61" s="24"/>
      <c r="F61" s="24"/>
      <c r="G61" s="24"/>
    </row>
    <row r="62" spans="1:7" ht="70.5" customHeight="1" x14ac:dyDescent="0.25">
      <c r="A62" s="24"/>
      <c r="B62" s="26" t="s">
        <v>63</v>
      </c>
      <c r="C62" s="32">
        <v>75</v>
      </c>
      <c r="D62" s="53">
        <v>0</v>
      </c>
      <c r="E62" s="24"/>
      <c r="F62" s="24"/>
      <c r="G62" s="27" t="s">
        <v>134</v>
      </c>
    </row>
    <row r="63" spans="1:7" x14ac:dyDescent="0.25">
      <c r="A63" s="24"/>
      <c r="B63" s="26" t="s">
        <v>64</v>
      </c>
      <c r="C63" s="32">
        <v>50</v>
      </c>
      <c r="D63" s="53">
        <v>0</v>
      </c>
      <c r="E63" s="24"/>
      <c r="F63" s="24"/>
      <c r="G63" s="24"/>
    </row>
    <row r="64" spans="1:7" x14ac:dyDescent="0.25">
      <c r="A64" s="24"/>
      <c r="B64" s="26" t="s">
        <v>63</v>
      </c>
      <c r="C64" s="32">
        <v>50</v>
      </c>
      <c r="D64" s="53">
        <v>0</v>
      </c>
      <c r="E64" s="24"/>
      <c r="F64" s="24"/>
      <c r="G64" s="24"/>
    </row>
    <row r="65" spans="1:7" x14ac:dyDescent="0.25">
      <c r="A65" s="24"/>
      <c r="B65" s="26" t="s">
        <v>65</v>
      </c>
      <c r="C65" s="32">
        <v>100</v>
      </c>
      <c r="D65" s="53">
        <v>0</v>
      </c>
      <c r="E65" s="24"/>
      <c r="F65" s="24"/>
      <c r="G65" s="24"/>
    </row>
    <row r="66" spans="1:7" x14ac:dyDescent="0.25">
      <c r="A66" s="28"/>
      <c r="B66" s="28" t="s">
        <v>33</v>
      </c>
      <c r="C66" s="31">
        <f>SUM(C61:C65)</f>
        <v>350</v>
      </c>
      <c r="D66" s="31">
        <f>SUM(D61:D65)</f>
        <v>50</v>
      </c>
      <c r="E66" s="28"/>
      <c r="F66" s="28"/>
      <c r="G66" s="28"/>
    </row>
    <row r="67" spans="1:7" x14ac:dyDescent="0.25">
      <c r="A67" s="25" t="s">
        <v>74</v>
      </c>
      <c r="B67" s="26" t="s">
        <v>66</v>
      </c>
      <c r="C67" s="32">
        <v>200</v>
      </c>
      <c r="D67" s="53">
        <v>200</v>
      </c>
      <c r="E67" s="24"/>
      <c r="F67" s="24"/>
      <c r="G67" s="24"/>
    </row>
    <row r="68" spans="1:7" x14ac:dyDescent="0.25">
      <c r="A68" s="24"/>
      <c r="B68" s="26" t="s">
        <v>67</v>
      </c>
      <c r="C68" s="32">
        <v>8035</v>
      </c>
      <c r="D68" s="53">
        <v>8035</v>
      </c>
      <c r="E68" s="24"/>
      <c r="F68" s="24"/>
      <c r="G68" s="24"/>
    </row>
    <row r="69" spans="1:7" x14ac:dyDescent="0.25">
      <c r="A69" s="28"/>
      <c r="B69" s="28"/>
      <c r="C69" s="31">
        <f>SUM(C67:C68)</f>
        <v>8235</v>
      </c>
      <c r="D69" s="52">
        <f>SUM(D67:D68)</f>
        <v>8235</v>
      </c>
      <c r="E69" s="28"/>
      <c r="F69" s="28"/>
      <c r="G69" s="28"/>
    </row>
    <row r="70" spans="1:7" ht="29.25" customHeight="1" x14ac:dyDescent="0.25">
      <c r="A70" s="36" t="s">
        <v>73</v>
      </c>
      <c r="B70" s="26" t="s">
        <v>68</v>
      </c>
      <c r="C70" s="32">
        <v>100</v>
      </c>
      <c r="D70" s="53">
        <v>100</v>
      </c>
      <c r="E70" s="24"/>
      <c r="F70" s="24"/>
      <c r="G70" s="24"/>
    </row>
    <row r="71" spans="1:7" x14ac:dyDescent="0.25">
      <c r="A71" s="24"/>
      <c r="B71" s="26" t="s">
        <v>69</v>
      </c>
      <c r="C71" s="32">
        <v>75</v>
      </c>
      <c r="D71" s="53">
        <v>75</v>
      </c>
      <c r="E71" s="24"/>
      <c r="F71" s="24"/>
      <c r="G71" s="24"/>
    </row>
    <row r="72" spans="1:7" x14ac:dyDescent="0.25">
      <c r="A72" s="24"/>
      <c r="B72" s="26" t="s">
        <v>70</v>
      </c>
      <c r="C72" s="32">
        <v>100</v>
      </c>
      <c r="D72" s="53">
        <v>100</v>
      </c>
      <c r="E72" s="24"/>
      <c r="F72" s="24"/>
      <c r="G72" s="24"/>
    </row>
    <row r="73" spans="1:7" x14ac:dyDescent="0.25">
      <c r="A73" s="24"/>
      <c r="B73" s="26" t="s">
        <v>71</v>
      </c>
      <c r="C73" s="32">
        <v>2017</v>
      </c>
      <c r="D73" s="53">
        <v>2017</v>
      </c>
      <c r="E73" s="24"/>
      <c r="F73" s="24"/>
      <c r="G73" s="24"/>
    </row>
    <row r="74" spans="1:7" x14ac:dyDescent="0.25">
      <c r="A74" s="28"/>
      <c r="B74" s="28" t="s">
        <v>33</v>
      </c>
      <c r="C74" s="31">
        <f>SUM(C70:C73)</f>
        <v>2292</v>
      </c>
      <c r="D74" s="52">
        <f>SUM(D70:D73)</f>
        <v>2292</v>
      </c>
      <c r="E74" s="28"/>
      <c r="F74" s="28"/>
      <c r="G74" s="28"/>
    </row>
    <row r="75" spans="1:7" x14ac:dyDescent="0.25">
      <c r="A75" s="25" t="s">
        <v>72</v>
      </c>
      <c r="B75" s="26" t="s">
        <v>80</v>
      </c>
      <c r="C75" s="32">
        <v>35</v>
      </c>
      <c r="D75" s="53">
        <v>35</v>
      </c>
      <c r="E75" s="24"/>
      <c r="F75" s="24"/>
      <c r="G75" s="24"/>
    </row>
    <row r="76" spans="1:7" x14ac:dyDescent="0.25">
      <c r="A76" s="24"/>
      <c r="B76" s="26" t="s">
        <v>81</v>
      </c>
      <c r="C76" s="32">
        <v>30</v>
      </c>
      <c r="D76" s="53">
        <v>30</v>
      </c>
      <c r="E76" s="24"/>
      <c r="F76" s="24"/>
      <c r="G76" s="24"/>
    </row>
    <row r="77" spans="1:7" x14ac:dyDescent="0.25">
      <c r="A77" s="24"/>
      <c r="B77" s="26" t="s">
        <v>82</v>
      </c>
      <c r="C77" s="32">
        <v>100</v>
      </c>
      <c r="D77" s="53">
        <v>100</v>
      </c>
      <c r="E77" s="24"/>
      <c r="F77" s="24"/>
      <c r="G77" s="24"/>
    </row>
    <row r="78" spans="1:7" x14ac:dyDescent="0.25">
      <c r="A78" s="24"/>
      <c r="B78" s="26" t="s">
        <v>21</v>
      </c>
      <c r="C78" s="32">
        <v>20</v>
      </c>
      <c r="D78" s="53">
        <v>20</v>
      </c>
      <c r="E78" s="24"/>
      <c r="F78" s="24"/>
      <c r="G78" s="24"/>
    </row>
    <row r="79" spans="1:7" x14ac:dyDescent="0.25">
      <c r="A79" s="24"/>
      <c r="B79" s="26" t="s">
        <v>19</v>
      </c>
      <c r="C79" s="32">
        <v>25</v>
      </c>
      <c r="D79" s="53">
        <v>25</v>
      </c>
      <c r="E79" s="24"/>
      <c r="F79" s="24"/>
      <c r="G79" s="24"/>
    </row>
    <row r="80" spans="1:7" x14ac:dyDescent="0.25">
      <c r="A80" s="24"/>
      <c r="B80" s="26" t="s">
        <v>20</v>
      </c>
      <c r="C80" s="32">
        <v>10</v>
      </c>
      <c r="D80" s="53">
        <v>10</v>
      </c>
      <c r="E80" s="24"/>
      <c r="F80" s="24"/>
      <c r="G80" s="24"/>
    </row>
    <row r="81" spans="1:7" ht="56.25" customHeight="1" x14ac:dyDescent="0.25">
      <c r="A81" s="24"/>
      <c r="B81" s="26" t="s">
        <v>83</v>
      </c>
      <c r="C81" s="32">
        <v>80</v>
      </c>
      <c r="D81" s="53">
        <v>0</v>
      </c>
      <c r="E81" s="24"/>
      <c r="F81" s="24"/>
      <c r="G81" s="27" t="s">
        <v>132</v>
      </c>
    </row>
    <row r="82" spans="1:7" x14ac:dyDescent="0.25">
      <c r="A82" s="28"/>
      <c r="B82" s="28" t="s">
        <v>33</v>
      </c>
      <c r="C82" s="31">
        <f>SUM(C75:C81)</f>
        <v>300</v>
      </c>
      <c r="D82" s="31">
        <f>SUM(D75:D81)</f>
        <v>220</v>
      </c>
      <c r="E82" s="28"/>
      <c r="F82" s="28"/>
      <c r="G82" s="28"/>
    </row>
    <row r="83" spans="1:7" ht="31.5" customHeight="1" x14ac:dyDescent="0.25">
      <c r="A83" s="25" t="s">
        <v>27</v>
      </c>
      <c r="B83" s="27" t="s">
        <v>25</v>
      </c>
      <c r="C83" s="35">
        <v>100</v>
      </c>
      <c r="D83" s="53">
        <v>100</v>
      </c>
      <c r="E83" s="24"/>
      <c r="F83" s="24"/>
      <c r="G83" s="24"/>
    </row>
    <row r="84" spans="1:7" x14ac:dyDescent="0.25">
      <c r="A84" s="24"/>
      <c r="B84" s="26" t="s">
        <v>24</v>
      </c>
      <c r="C84" s="35">
        <v>300</v>
      </c>
      <c r="D84" s="53">
        <v>300</v>
      </c>
      <c r="E84" s="24"/>
      <c r="F84" s="24"/>
      <c r="G84" s="24"/>
    </row>
    <row r="85" spans="1:7" x14ac:dyDescent="0.25">
      <c r="A85" s="24"/>
      <c r="B85" s="26" t="s">
        <v>19</v>
      </c>
      <c r="C85" s="35">
        <v>25</v>
      </c>
      <c r="D85" s="53">
        <v>25</v>
      </c>
      <c r="E85" s="24"/>
      <c r="F85" s="24"/>
      <c r="G85" s="24"/>
    </row>
    <row r="86" spans="1:7" x14ac:dyDescent="0.25">
      <c r="A86" s="28"/>
      <c r="B86" s="28" t="s">
        <v>33</v>
      </c>
      <c r="C86" s="30">
        <f>SUM(C83:C85)</f>
        <v>425</v>
      </c>
      <c r="D86" s="31">
        <f>SUM(D83:D85)</f>
        <v>425</v>
      </c>
      <c r="E86" s="28"/>
      <c r="F86" s="28"/>
      <c r="G86" s="28"/>
    </row>
    <row r="87" spans="1:7" ht="33.75" customHeight="1" x14ac:dyDescent="0.25">
      <c r="A87" s="36" t="s">
        <v>85</v>
      </c>
      <c r="B87" s="26" t="s">
        <v>84</v>
      </c>
      <c r="C87" s="35">
        <v>4053</v>
      </c>
      <c r="D87" s="53">
        <v>4053</v>
      </c>
      <c r="E87" s="24"/>
      <c r="F87" s="24"/>
      <c r="G87" s="24"/>
    </row>
    <row r="88" spans="1:7" x14ac:dyDescent="0.25">
      <c r="A88" s="28"/>
      <c r="B88" s="28" t="s">
        <v>33</v>
      </c>
      <c r="C88" s="30">
        <f>SUM(C87)</f>
        <v>4053</v>
      </c>
      <c r="D88" s="31">
        <f>SUM(D87)</f>
        <v>4053</v>
      </c>
      <c r="E88" s="28"/>
      <c r="F88" s="28"/>
      <c r="G88" s="28"/>
    </row>
    <row r="89" spans="1:7" ht="24" customHeight="1" x14ac:dyDescent="0.25">
      <c r="A89" s="18" t="s">
        <v>28</v>
      </c>
      <c r="B89" s="20" t="s">
        <v>15</v>
      </c>
      <c r="C89" s="33">
        <v>150</v>
      </c>
      <c r="D89" s="51">
        <v>0</v>
      </c>
      <c r="G89" s="19" t="s">
        <v>128</v>
      </c>
    </row>
    <row r="90" spans="1:7" x14ac:dyDescent="0.25">
      <c r="B90" s="19" t="s">
        <v>16</v>
      </c>
      <c r="C90" s="34">
        <v>150</v>
      </c>
      <c r="D90" s="51">
        <v>150</v>
      </c>
    </row>
    <row r="91" spans="1:7" x14ac:dyDescent="0.25">
      <c r="B91" s="19" t="s">
        <v>17</v>
      </c>
      <c r="C91" s="34">
        <v>35</v>
      </c>
      <c r="D91" s="51">
        <v>35</v>
      </c>
    </row>
    <row r="92" spans="1:7" ht="42.75" customHeight="1" x14ac:dyDescent="0.25">
      <c r="B92" s="19" t="s">
        <v>18</v>
      </c>
      <c r="C92" s="34">
        <v>300</v>
      </c>
      <c r="D92" s="51">
        <v>0</v>
      </c>
      <c r="G92" s="50" t="s">
        <v>127</v>
      </c>
    </row>
    <row r="93" spans="1:7" x14ac:dyDescent="0.25">
      <c r="B93" s="19" t="s">
        <v>18</v>
      </c>
      <c r="C93" s="34">
        <v>300</v>
      </c>
      <c r="D93" s="51">
        <v>0</v>
      </c>
    </row>
    <row r="94" spans="1:7" x14ac:dyDescent="0.25">
      <c r="B94" s="19" t="s">
        <v>18</v>
      </c>
      <c r="C94" s="34">
        <v>300</v>
      </c>
      <c r="D94" s="51">
        <v>0</v>
      </c>
    </row>
    <row r="95" spans="1:7" x14ac:dyDescent="0.25">
      <c r="B95" s="19" t="s">
        <v>19</v>
      </c>
      <c r="C95" s="34">
        <v>25</v>
      </c>
      <c r="D95" s="51">
        <v>25</v>
      </c>
    </row>
    <row r="96" spans="1:7" x14ac:dyDescent="0.25">
      <c r="B96" s="19" t="s">
        <v>20</v>
      </c>
      <c r="C96" s="34">
        <v>10</v>
      </c>
      <c r="D96" s="51">
        <v>10</v>
      </c>
    </row>
    <row r="97" spans="1:7" x14ac:dyDescent="0.25">
      <c r="B97" s="19" t="s">
        <v>21</v>
      </c>
      <c r="C97" s="34">
        <v>20</v>
      </c>
      <c r="D97" s="51">
        <v>20</v>
      </c>
    </row>
    <row r="98" spans="1:7" ht="59.25" customHeight="1" x14ac:dyDescent="0.25">
      <c r="B98" s="21" t="s">
        <v>23</v>
      </c>
      <c r="C98" s="34">
        <v>100</v>
      </c>
      <c r="D98" s="51">
        <v>100</v>
      </c>
      <c r="G98" s="50" t="s">
        <v>129</v>
      </c>
    </row>
    <row r="99" spans="1:7" x14ac:dyDescent="0.25">
      <c r="A99" s="12"/>
      <c r="B99" s="22" t="s">
        <v>33</v>
      </c>
      <c r="C99" s="29">
        <f>SUM(C89:C98)</f>
        <v>1390</v>
      </c>
      <c r="D99" s="38">
        <f>SUM(D89:D98)</f>
        <v>340</v>
      </c>
      <c r="E99" s="12"/>
      <c r="F99" s="12"/>
      <c r="G99" s="12"/>
    </row>
    <row r="100" spans="1:7" x14ac:dyDescent="0.25">
      <c r="A100" s="17" t="s">
        <v>86</v>
      </c>
      <c r="B100" s="19" t="s">
        <v>87</v>
      </c>
      <c r="C100" s="39">
        <v>200</v>
      </c>
      <c r="D100" s="51">
        <v>200</v>
      </c>
    </row>
    <row r="101" spans="1:7" x14ac:dyDescent="0.25">
      <c r="B101" s="19" t="s">
        <v>19</v>
      </c>
      <c r="C101" s="39">
        <v>25</v>
      </c>
      <c r="D101" s="51">
        <v>25</v>
      </c>
    </row>
    <row r="102" spans="1:7" x14ac:dyDescent="0.25">
      <c r="B102" s="19" t="s">
        <v>88</v>
      </c>
      <c r="C102" s="39">
        <v>50</v>
      </c>
      <c r="D102" s="51">
        <v>50</v>
      </c>
    </row>
    <row r="103" spans="1:7" x14ac:dyDescent="0.25">
      <c r="B103" s="19" t="s">
        <v>20</v>
      </c>
      <c r="C103" s="39">
        <v>10</v>
      </c>
      <c r="D103" s="51">
        <v>10</v>
      </c>
    </row>
    <row r="104" spans="1:7" x14ac:dyDescent="0.25">
      <c r="B104" s="19" t="s">
        <v>89</v>
      </c>
      <c r="C104" s="39">
        <v>20</v>
      </c>
      <c r="D104" s="51">
        <v>20</v>
      </c>
    </row>
    <row r="105" spans="1:7" x14ac:dyDescent="0.25">
      <c r="B105" s="19" t="s">
        <v>21</v>
      </c>
      <c r="C105" s="39">
        <v>20</v>
      </c>
      <c r="D105" s="51">
        <v>20</v>
      </c>
    </row>
    <row r="106" spans="1:7" ht="49.5" customHeight="1" x14ac:dyDescent="0.25">
      <c r="B106" s="20" t="s">
        <v>90</v>
      </c>
      <c r="C106" s="39">
        <v>100</v>
      </c>
      <c r="D106" s="55">
        <v>0</v>
      </c>
      <c r="G106" s="50" t="s">
        <v>133</v>
      </c>
    </row>
    <row r="107" spans="1:7" x14ac:dyDescent="0.25">
      <c r="B107" s="19" t="s">
        <v>91</v>
      </c>
      <c r="C107" s="39">
        <v>250</v>
      </c>
      <c r="D107" s="51">
        <v>250</v>
      </c>
    </row>
    <row r="108" spans="1:7" x14ac:dyDescent="0.25">
      <c r="A108" s="12"/>
      <c r="B108" s="22" t="s">
        <v>33</v>
      </c>
      <c r="C108" s="38">
        <f>SUM(C100:C107)</f>
        <v>675</v>
      </c>
      <c r="D108" s="23">
        <f>SUM(D100:D107)</f>
        <v>575</v>
      </c>
      <c r="E108" s="12"/>
      <c r="F108" s="12"/>
      <c r="G108" s="12"/>
    </row>
    <row r="109" spans="1:7" x14ac:dyDescent="0.25">
      <c r="A109" s="17" t="s">
        <v>116</v>
      </c>
      <c r="B109" s="40" t="s">
        <v>117</v>
      </c>
      <c r="C109" s="41">
        <v>100</v>
      </c>
      <c r="D109" s="51">
        <v>100</v>
      </c>
      <c r="E109" s="3"/>
      <c r="F109" s="3"/>
      <c r="G109" s="3"/>
    </row>
    <row r="110" spans="1:7" x14ac:dyDescent="0.25">
      <c r="A110" s="3"/>
      <c r="B110" s="40" t="s">
        <v>118</v>
      </c>
      <c r="C110" s="41">
        <v>100</v>
      </c>
      <c r="D110" s="51">
        <v>100</v>
      </c>
      <c r="E110" s="3"/>
      <c r="F110" s="3"/>
      <c r="G110" s="3"/>
    </row>
    <row r="111" spans="1:7" x14ac:dyDescent="0.25">
      <c r="A111" s="3"/>
      <c r="B111" s="40" t="s">
        <v>119</v>
      </c>
      <c r="C111" s="41">
        <v>150</v>
      </c>
      <c r="D111" s="51">
        <v>150</v>
      </c>
      <c r="E111" s="3"/>
      <c r="F111" s="3"/>
      <c r="G111" s="3"/>
    </row>
    <row r="112" spans="1:7" x14ac:dyDescent="0.25">
      <c r="A112" s="3"/>
      <c r="B112" s="40" t="s">
        <v>31</v>
      </c>
      <c r="C112" s="41">
        <v>300</v>
      </c>
      <c r="D112" s="51">
        <v>300</v>
      </c>
      <c r="E112" s="3"/>
      <c r="F112" s="3"/>
      <c r="G112" s="3"/>
    </row>
    <row r="113" spans="1:7" x14ac:dyDescent="0.25">
      <c r="A113" s="3"/>
      <c r="B113" s="40" t="s">
        <v>120</v>
      </c>
      <c r="C113" s="41">
        <v>150</v>
      </c>
      <c r="D113" s="51">
        <v>150</v>
      </c>
      <c r="E113" s="3"/>
      <c r="F113" s="3"/>
      <c r="G113" s="3"/>
    </row>
    <row r="114" spans="1:7" x14ac:dyDescent="0.25">
      <c r="A114" s="3"/>
      <c r="B114" s="40" t="s">
        <v>19</v>
      </c>
      <c r="C114" s="41">
        <v>25</v>
      </c>
      <c r="D114" s="51">
        <v>25</v>
      </c>
      <c r="E114" s="3"/>
      <c r="F114" s="3"/>
      <c r="G114" s="3"/>
    </row>
    <row r="115" spans="1:7" x14ac:dyDescent="0.25">
      <c r="A115" s="3"/>
      <c r="B115" s="40" t="s">
        <v>20</v>
      </c>
      <c r="C115" s="41">
        <v>10</v>
      </c>
      <c r="D115" s="51">
        <v>10</v>
      </c>
      <c r="E115" s="3"/>
      <c r="F115" s="3"/>
      <c r="G115" s="3"/>
    </row>
    <row r="116" spans="1:7" x14ac:dyDescent="0.25">
      <c r="A116" s="12"/>
      <c r="B116" s="22" t="s">
        <v>33</v>
      </c>
      <c r="C116" s="38">
        <f>SUM(C109:C115)</f>
        <v>835</v>
      </c>
      <c r="D116" s="23">
        <f>SUM(D109:D115)</f>
        <v>835</v>
      </c>
      <c r="E116" s="12"/>
      <c r="F116" s="12"/>
      <c r="G116" s="12"/>
    </row>
    <row r="117" spans="1:7" x14ac:dyDescent="0.25">
      <c r="A117" s="17" t="s">
        <v>94</v>
      </c>
      <c r="B117" s="19" t="s">
        <v>92</v>
      </c>
      <c r="C117" s="39">
        <v>100</v>
      </c>
      <c r="D117" s="51">
        <v>100</v>
      </c>
    </row>
    <row r="118" spans="1:7" x14ac:dyDescent="0.25">
      <c r="B118" s="19" t="s">
        <v>92</v>
      </c>
      <c r="C118" s="39">
        <v>100</v>
      </c>
      <c r="D118" s="51">
        <v>100</v>
      </c>
    </row>
    <row r="119" spans="1:7" x14ac:dyDescent="0.25">
      <c r="B119" s="19" t="s">
        <v>92</v>
      </c>
      <c r="C119" s="39">
        <v>200</v>
      </c>
      <c r="D119" s="51">
        <v>200</v>
      </c>
    </row>
    <row r="120" spans="1:7" x14ac:dyDescent="0.25">
      <c r="B120" s="19" t="s">
        <v>92</v>
      </c>
      <c r="C120" s="39">
        <v>200</v>
      </c>
      <c r="D120" s="51">
        <v>200</v>
      </c>
    </row>
    <row r="121" spans="1:7" x14ac:dyDescent="0.25">
      <c r="B121" s="19" t="s">
        <v>92</v>
      </c>
      <c r="C121" s="39">
        <v>200</v>
      </c>
      <c r="D121" s="51">
        <v>200</v>
      </c>
    </row>
    <row r="122" spans="1:7" x14ac:dyDescent="0.25">
      <c r="B122" s="19" t="s">
        <v>92</v>
      </c>
      <c r="C122" s="39">
        <v>100</v>
      </c>
      <c r="D122" s="51">
        <v>100</v>
      </c>
    </row>
    <row r="123" spans="1:7" x14ac:dyDescent="0.25">
      <c r="B123" s="19" t="s">
        <v>92</v>
      </c>
      <c r="C123" s="39">
        <v>100</v>
      </c>
      <c r="D123" s="51">
        <v>100</v>
      </c>
    </row>
    <row r="124" spans="1:7" x14ac:dyDescent="0.25">
      <c r="B124" s="19" t="s">
        <v>92</v>
      </c>
      <c r="C124" s="39">
        <v>100</v>
      </c>
      <c r="D124" s="51">
        <v>100</v>
      </c>
    </row>
    <row r="125" spans="1:7" x14ac:dyDescent="0.25">
      <c r="B125" s="19" t="s">
        <v>92</v>
      </c>
      <c r="C125" s="39">
        <v>100</v>
      </c>
      <c r="D125" s="51">
        <v>100</v>
      </c>
    </row>
    <row r="126" spans="1:7" x14ac:dyDescent="0.25">
      <c r="A126" s="12"/>
      <c r="B126" s="22" t="s">
        <v>33</v>
      </c>
      <c r="C126" s="23">
        <f>SUM(C117:C125)</f>
        <v>1200</v>
      </c>
      <c r="D126" s="23">
        <f>SUM(D117:D125)</f>
        <v>1200</v>
      </c>
      <c r="E126" s="12"/>
      <c r="F126" s="12"/>
      <c r="G126" s="12"/>
    </row>
    <row r="127" spans="1:7" x14ac:dyDescent="0.25">
      <c r="A127" s="17" t="s">
        <v>93</v>
      </c>
      <c r="B127" s="19" t="s">
        <v>95</v>
      </c>
      <c r="C127" s="39">
        <v>200</v>
      </c>
      <c r="D127" s="51">
        <v>200</v>
      </c>
    </row>
    <row r="128" spans="1:7" x14ac:dyDescent="0.25">
      <c r="B128" s="19" t="s">
        <v>96</v>
      </c>
      <c r="C128" s="39">
        <v>22</v>
      </c>
      <c r="D128" s="51">
        <v>20</v>
      </c>
    </row>
    <row r="129" spans="1:7" x14ac:dyDescent="0.25">
      <c r="B129" s="19" t="s">
        <v>97</v>
      </c>
      <c r="C129" s="39">
        <v>10</v>
      </c>
      <c r="D129" s="51">
        <v>10</v>
      </c>
    </row>
    <row r="130" spans="1:7" x14ac:dyDescent="0.25">
      <c r="B130" s="19" t="s">
        <v>98</v>
      </c>
      <c r="C130" s="39">
        <v>15</v>
      </c>
      <c r="D130" s="51">
        <v>15</v>
      </c>
    </row>
    <row r="131" spans="1:7" x14ac:dyDescent="0.25">
      <c r="B131" s="19" t="s">
        <v>99</v>
      </c>
      <c r="C131" s="39">
        <v>100</v>
      </c>
      <c r="D131" s="51">
        <v>100</v>
      </c>
    </row>
    <row r="132" spans="1:7" x14ac:dyDescent="0.25">
      <c r="B132" s="19" t="s">
        <v>100</v>
      </c>
      <c r="C132" s="39">
        <v>150</v>
      </c>
      <c r="D132" s="51">
        <v>150</v>
      </c>
    </row>
    <row r="133" spans="1:7" x14ac:dyDescent="0.25">
      <c r="B133" s="19" t="s">
        <v>101</v>
      </c>
      <c r="C133" s="39">
        <v>50</v>
      </c>
      <c r="D133" s="10">
        <v>50</v>
      </c>
    </row>
    <row r="134" spans="1:7" x14ac:dyDescent="0.25">
      <c r="B134" s="19" t="s">
        <v>19</v>
      </c>
      <c r="C134" s="39">
        <v>20</v>
      </c>
      <c r="D134" s="51">
        <v>0</v>
      </c>
      <c r="G134" s="19" t="s">
        <v>131</v>
      </c>
    </row>
    <row r="135" spans="1:7" x14ac:dyDescent="0.25">
      <c r="B135" s="19" t="s">
        <v>102</v>
      </c>
      <c r="C135" s="39">
        <v>20</v>
      </c>
      <c r="D135" s="51">
        <v>20</v>
      </c>
    </row>
    <row r="136" spans="1:7" x14ac:dyDescent="0.25">
      <c r="B136" s="19" t="s">
        <v>103</v>
      </c>
      <c r="C136" s="39">
        <v>20</v>
      </c>
      <c r="D136" s="51">
        <v>20</v>
      </c>
    </row>
    <row r="137" spans="1:7" x14ac:dyDescent="0.25">
      <c r="B137" s="19" t="s">
        <v>104</v>
      </c>
      <c r="C137" s="39">
        <v>25</v>
      </c>
      <c r="D137" s="51">
        <v>25</v>
      </c>
    </row>
    <row r="138" spans="1:7" x14ac:dyDescent="0.25">
      <c r="B138" s="19" t="s">
        <v>20</v>
      </c>
      <c r="C138" s="39">
        <v>25</v>
      </c>
      <c r="D138" s="10">
        <v>10</v>
      </c>
    </row>
    <row r="139" spans="1:7" x14ac:dyDescent="0.25">
      <c r="A139" s="12"/>
      <c r="B139" s="22" t="s">
        <v>33</v>
      </c>
      <c r="C139" s="23">
        <f>SUM(C127:C138)</f>
        <v>657</v>
      </c>
      <c r="D139" s="23">
        <f>SUM(D127:D138)</f>
        <v>620</v>
      </c>
      <c r="E139" s="12"/>
      <c r="F139" s="12"/>
      <c r="G139" s="12"/>
    </row>
    <row r="140" spans="1:7" x14ac:dyDescent="0.25">
      <c r="A140" s="17" t="s">
        <v>105</v>
      </c>
      <c r="B140" s="19" t="s">
        <v>106</v>
      </c>
      <c r="C140" s="39">
        <v>25</v>
      </c>
      <c r="D140" s="51">
        <v>25</v>
      </c>
    </row>
    <row r="141" spans="1:7" x14ac:dyDescent="0.25">
      <c r="B141" s="19" t="s">
        <v>107</v>
      </c>
      <c r="C141" s="39">
        <v>30</v>
      </c>
      <c r="D141" s="51">
        <v>30</v>
      </c>
    </row>
    <row r="142" spans="1:7" x14ac:dyDescent="0.25">
      <c r="B142" s="19" t="s">
        <v>108</v>
      </c>
      <c r="C142" s="39">
        <v>192</v>
      </c>
      <c r="D142" s="51">
        <v>192</v>
      </c>
    </row>
    <row r="143" spans="1:7" x14ac:dyDescent="0.25">
      <c r="B143" s="19" t="s">
        <v>109</v>
      </c>
      <c r="C143" s="39">
        <v>158</v>
      </c>
      <c r="D143" s="51">
        <v>158</v>
      </c>
    </row>
    <row r="144" spans="1:7" x14ac:dyDescent="0.25">
      <c r="B144" s="19" t="s">
        <v>110</v>
      </c>
      <c r="C144" s="39">
        <v>75</v>
      </c>
      <c r="D144" s="51">
        <v>75</v>
      </c>
    </row>
    <row r="145" spans="1:7" ht="45" customHeight="1" x14ac:dyDescent="0.25">
      <c r="B145" s="19" t="s">
        <v>111</v>
      </c>
      <c r="C145" s="39">
        <v>180</v>
      </c>
      <c r="D145" s="51">
        <v>0</v>
      </c>
      <c r="G145" s="50" t="s">
        <v>136</v>
      </c>
    </row>
    <row r="146" spans="1:7" x14ac:dyDescent="0.25">
      <c r="B146" s="19" t="s">
        <v>112</v>
      </c>
      <c r="C146" s="39">
        <v>160</v>
      </c>
      <c r="D146" s="51">
        <v>0</v>
      </c>
    </row>
    <row r="147" spans="1:7" x14ac:dyDescent="0.25">
      <c r="A147" s="12"/>
      <c r="B147" s="22" t="s">
        <v>33</v>
      </c>
      <c r="C147" s="23">
        <f>SUM(C140:C146)</f>
        <v>820</v>
      </c>
      <c r="D147" s="23">
        <f>SUM(D140:D146)</f>
        <v>480</v>
      </c>
      <c r="E147" s="12"/>
      <c r="F147" s="12"/>
      <c r="G147" s="12"/>
    </row>
    <row r="148" spans="1:7" ht="30" customHeight="1" x14ac:dyDescent="0.25">
      <c r="A148" s="42" t="s">
        <v>121</v>
      </c>
      <c r="B148" s="46" t="s">
        <v>122</v>
      </c>
      <c r="C148" s="47">
        <v>100</v>
      </c>
      <c r="D148" s="51">
        <v>100</v>
      </c>
      <c r="E148" s="3"/>
      <c r="F148" s="3"/>
      <c r="G148" s="3"/>
    </row>
    <row r="149" spans="1:7" ht="30" customHeight="1" x14ac:dyDescent="0.25">
      <c r="A149" s="43"/>
      <c r="B149" s="46" t="s">
        <v>123</v>
      </c>
      <c r="C149" s="48">
        <v>180</v>
      </c>
      <c r="D149" s="51">
        <v>180</v>
      </c>
      <c r="E149" s="3"/>
      <c r="F149" s="3"/>
      <c r="G149" s="3"/>
    </row>
    <row r="150" spans="1:7" ht="30" customHeight="1" x14ac:dyDescent="0.25">
      <c r="A150" s="43"/>
      <c r="B150" s="46" t="s">
        <v>124</v>
      </c>
      <c r="C150" s="48">
        <v>500</v>
      </c>
      <c r="D150" s="51">
        <v>0</v>
      </c>
      <c r="E150" s="3"/>
      <c r="F150" s="3"/>
      <c r="G150" s="56" t="s">
        <v>137</v>
      </c>
    </row>
    <row r="151" spans="1:7" ht="53.25" customHeight="1" x14ac:dyDescent="0.25">
      <c r="A151" s="43"/>
      <c r="B151" s="46" t="s">
        <v>125</v>
      </c>
      <c r="C151" s="48">
        <v>30</v>
      </c>
      <c r="D151" s="51">
        <v>10</v>
      </c>
      <c r="E151" s="3"/>
      <c r="F151" s="3"/>
      <c r="G151" s="56" t="s">
        <v>138</v>
      </c>
    </row>
    <row r="152" spans="1:7" ht="30" customHeight="1" x14ac:dyDescent="0.25">
      <c r="A152" s="43"/>
      <c r="B152" s="46" t="s">
        <v>126</v>
      </c>
      <c r="C152" s="48">
        <v>197</v>
      </c>
      <c r="D152" s="51">
        <v>0</v>
      </c>
      <c r="E152" s="3"/>
      <c r="F152" s="3"/>
      <c r="G152" s="56" t="s">
        <v>139</v>
      </c>
    </row>
    <row r="153" spans="1:7" ht="30" customHeight="1" x14ac:dyDescent="0.25">
      <c r="A153" s="44"/>
      <c r="B153" s="45" t="s">
        <v>33</v>
      </c>
      <c r="C153" s="23">
        <f>SUM(C148:C152)</f>
        <v>1007</v>
      </c>
      <c r="D153" s="23">
        <f>SUM(D148:D152)</f>
        <v>290</v>
      </c>
      <c r="E153" s="12"/>
      <c r="F153" s="12"/>
      <c r="G153" s="12"/>
    </row>
    <row r="154" spans="1:7" x14ac:dyDescent="0.25">
      <c r="A154" s="17" t="s">
        <v>113</v>
      </c>
      <c r="B154" s="19" t="s">
        <v>114</v>
      </c>
      <c r="C154" s="39">
        <v>250</v>
      </c>
      <c r="D154" s="51">
        <v>250</v>
      </c>
    </row>
    <row r="155" spans="1:7" x14ac:dyDescent="0.25">
      <c r="B155" s="19" t="s">
        <v>115</v>
      </c>
      <c r="C155" s="39">
        <v>30</v>
      </c>
      <c r="D155" s="51">
        <v>30</v>
      </c>
    </row>
    <row r="156" spans="1:7" x14ac:dyDescent="0.25">
      <c r="A156" s="12"/>
      <c r="B156" s="22" t="s">
        <v>33</v>
      </c>
      <c r="C156" s="23">
        <f>SUM(C154:C155)</f>
        <v>280</v>
      </c>
      <c r="D156" s="23">
        <f>SUM(D154:D155)</f>
        <v>280</v>
      </c>
      <c r="E156" s="12"/>
      <c r="F156" s="12"/>
      <c r="G156" s="12"/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Willamette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Jamel H Freeman</dc:creator>
  <cp:lastModifiedBy>Jamel H Freeman</cp:lastModifiedBy>
  <dcterms:created xsi:type="dcterms:W3CDTF">2012-12-01T22:21:21Z</dcterms:created>
  <dcterms:modified xsi:type="dcterms:W3CDTF">2012-12-05T20:26:53Z</dcterms:modified>
</cp:coreProperties>
</file>